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10-12月汇总" sheetId="2" r:id="rId1"/>
  </sheets>
  <calcPr calcId="144525"/>
</workbook>
</file>

<file path=xl/sharedStrings.xml><?xml version="1.0" encoding="utf-8"?>
<sst xmlns="http://schemas.openxmlformats.org/spreadsheetml/2006/main" count="84" uniqueCount="38">
  <si>
    <t>2021年4-6月公益特岗岗位补贴拨款汇总表</t>
  </si>
  <si>
    <t>岗位补贴标准均为500元/月/人</t>
  </si>
  <si>
    <t>序号</t>
  </si>
  <si>
    <t>镇（办）</t>
  </si>
  <si>
    <t>岗位类型</t>
  </si>
  <si>
    <t>岗位数</t>
  </si>
  <si>
    <t>收回岗位数</t>
  </si>
  <si>
    <t>在用岗位数</t>
  </si>
  <si>
    <t>单月金额（元）</t>
  </si>
  <si>
    <t>单月金额</t>
  </si>
  <si>
    <t>1-6月应金额（元）</t>
  </si>
  <si>
    <t>4-6月合计应发金额（元）</t>
  </si>
  <si>
    <t>戚氏办</t>
  </si>
  <si>
    <t>保洁保绿</t>
  </si>
  <si>
    <t>双未保洁保绿公益岗</t>
  </si>
  <si>
    <t>定向安置公益岗</t>
  </si>
  <si>
    <t>纸坊办</t>
  </si>
  <si>
    <t>桑溪镇</t>
  </si>
  <si>
    <t>磨子桥镇</t>
  </si>
  <si>
    <t>金水镇</t>
  </si>
  <si>
    <t>茅坪镇</t>
  </si>
  <si>
    <t>谢村镇</t>
  </si>
  <si>
    <t>华阳镇</t>
  </si>
  <si>
    <t>槐树关镇</t>
  </si>
  <si>
    <t>关帝镇</t>
  </si>
  <si>
    <t>八里关镇</t>
  </si>
  <si>
    <t>黄安镇</t>
  </si>
  <si>
    <t>龙亭镇</t>
  </si>
  <si>
    <t>溢水镇</t>
  </si>
  <si>
    <t>黄家营镇</t>
  </si>
  <si>
    <t>黄金峡镇</t>
  </si>
  <si>
    <t>马畅镇</t>
  </si>
  <si>
    <t>洋州办</t>
  </si>
  <si>
    <t>印象洋州管理办公室</t>
  </si>
  <si>
    <t>合计</t>
  </si>
  <si>
    <t>注：1、洋县印象洋州管理办公室因其账户为零余额账户，无法按季度预拨，需按月预拨款，故该单位本次实拨款为2021年1月应拨款金额。</t>
  </si>
  <si>
    <t>2、2021年1月全县安置定向安置公益共13个，第一季度未正常拨款，故在第二季度补拨第一季度1-3月的金额19500，第二季度实拨2021年1-6月定向安置公益岗金额39000元。</t>
  </si>
  <si>
    <t>单位负责人：                      分管领导：                     科室审核：                     制表人：                   2021年3月1日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</si>
</sst>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indexed="8"/>
      <name val="宋体"/>
      <charset val="134"/>
    </font>
    <font>
      <b/>
      <sz val="18"/>
      <name val="黑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2" borderId="9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topLeftCell="A11" workbookViewId="0">
      <selection activeCell="E36" sqref="E36"/>
    </sheetView>
  </sheetViews>
  <sheetFormatPr defaultColWidth="9" defaultRowHeight="13.5"/>
  <cols>
    <col min="1" max="1" width="4.76666666666667" customWidth="1"/>
    <col min="2" max="2" width="10.7916666666667" customWidth="1"/>
    <col min="3" max="3" width="9" customWidth="1"/>
    <col min="4" max="4" width="5.64166666666667" customWidth="1"/>
    <col min="5" max="5" width="6.625" customWidth="1"/>
    <col min="6" max="6" width="7" customWidth="1"/>
    <col min="7" max="7" width="12.25" customWidth="1"/>
    <col min="8" max="8" width="14.125" customWidth="1"/>
    <col min="9" max="9" width="5.125" customWidth="1"/>
    <col min="10" max="10" width="10.375" customWidth="1"/>
    <col min="11" max="11" width="12.575" customWidth="1"/>
    <col min="12" max="12" width="4.625" customWidth="1"/>
    <col min="13" max="14" width="10" customWidth="1"/>
    <col min="15" max="15" width="15.125" customWidth="1"/>
  </cols>
  <sheetData>
    <row r="1" ht="2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1" ht="13" customHeight="1" spans="1:15">
      <c r="A2" s="2"/>
      <c r="B2" s="2"/>
      <c r="C2" s="2"/>
      <c r="D2" s="2"/>
      <c r="E2" s="2"/>
      <c r="F2" s="2"/>
      <c r="G2" s="2"/>
      <c r="H2" s="3" t="s">
        <v>1</v>
      </c>
      <c r="I2" s="3"/>
      <c r="J2" s="3"/>
      <c r="K2" s="3"/>
      <c r="L2" s="3"/>
      <c r="M2" s="3"/>
      <c r="N2" s="3"/>
      <c r="O2" s="3"/>
    </row>
    <row r="3" s="1" customFormat="1" ht="29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4</v>
      </c>
      <c r="I3" s="5" t="s">
        <v>5</v>
      </c>
      <c r="J3" s="5" t="s">
        <v>9</v>
      </c>
      <c r="K3" s="5" t="s">
        <v>4</v>
      </c>
      <c r="L3" s="5" t="s">
        <v>5</v>
      </c>
      <c r="M3" s="5" t="s">
        <v>8</v>
      </c>
      <c r="N3" s="5" t="s">
        <v>10</v>
      </c>
      <c r="O3" s="16" t="s">
        <v>11</v>
      </c>
    </row>
    <row r="4" ht="18" customHeight="1" spans="1:15">
      <c r="A4" s="6">
        <v>1</v>
      </c>
      <c r="B4" s="7" t="s">
        <v>12</v>
      </c>
      <c r="C4" s="6" t="s">
        <v>13</v>
      </c>
      <c r="D4" s="6">
        <v>39</v>
      </c>
      <c r="E4" s="6"/>
      <c r="F4" s="6">
        <f>D4-E4</f>
        <v>39</v>
      </c>
      <c r="G4" s="8">
        <f>F4*500</f>
        <v>19500</v>
      </c>
      <c r="H4" s="9" t="s">
        <v>14</v>
      </c>
      <c r="I4" s="17">
        <v>4</v>
      </c>
      <c r="J4" s="8">
        <f>I4*500</f>
        <v>2000</v>
      </c>
      <c r="K4" s="9" t="s">
        <v>15</v>
      </c>
      <c r="L4" s="6">
        <v>1</v>
      </c>
      <c r="M4" s="8">
        <v>500</v>
      </c>
      <c r="N4" s="8">
        <v>3000</v>
      </c>
      <c r="O4" s="18">
        <v>67500</v>
      </c>
    </row>
    <row r="5" ht="18" customHeight="1" spans="1:15">
      <c r="A5" s="6">
        <v>2</v>
      </c>
      <c r="B5" s="7" t="s">
        <v>16</v>
      </c>
      <c r="C5" s="6" t="s">
        <v>13</v>
      </c>
      <c r="D5" s="6">
        <v>43</v>
      </c>
      <c r="E5" s="6">
        <v>2</v>
      </c>
      <c r="F5" s="6">
        <f t="shared" ref="F5:F22" si="0">D5-E5</f>
        <v>41</v>
      </c>
      <c r="G5" s="8">
        <f t="shared" ref="G5:G23" si="1">F5*500</f>
        <v>20500</v>
      </c>
      <c r="H5" s="9" t="s">
        <v>14</v>
      </c>
      <c r="I5" s="17">
        <v>7</v>
      </c>
      <c r="J5" s="8">
        <f t="shared" ref="J5:J22" si="2">I5*500</f>
        <v>3500</v>
      </c>
      <c r="K5" s="8"/>
      <c r="L5" s="6"/>
      <c r="M5" s="8"/>
      <c r="N5" s="8"/>
      <c r="O5" s="18">
        <f t="shared" ref="O5:O8" si="3">G5*3+J5*3</f>
        <v>72000</v>
      </c>
    </row>
    <row r="6" ht="18" customHeight="1" spans="1:15">
      <c r="A6" s="6">
        <v>3</v>
      </c>
      <c r="B6" s="7" t="s">
        <v>17</v>
      </c>
      <c r="C6" s="6" t="s">
        <v>13</v>
      </c>
      <c r="D6" s="6">
        <v>34</v>
      </c>
      <c r="E6" s="6"/>
      <c r="F6" s="6">
        <f t="shared" si="0"/>
        <v>34</v>
      </c>
      <c r="G6" s="8">
        <f t="shared" si="1"/>
        <v>17000</v>
      </c>
      <c r="H6" s="9" t="s">
        <v>14</v>
      </c>
      <c r="I6" s="17">
        <v>2</v>
      </c>
      <c r="J6" s="8">
        <f t="shared" si="2"/>
        <v>1000</v>
      </c>
      <c r="K6" s="8"/>
      <c r="L6" s="6"/>
      <c r="M6" s="8"/>
      <c r="N6" s="8"/>
      <c r="O6" s="18">
        <f t="shared" si="3"/>
        <v>54000</v>
      </c>
    </row>
    <row r="7" ht="18" customHeight="1" spans="1:15">
      <c r="A7" s="6">
        <v>4</v>
      </c>
      <c r="B7" s="7" t="s">
        <v>18</v>
      </c>
      <c r="C7" s="6" t="s">
        <v>13</v>
      </c>
      <c r="D7" s="6">
        <v>75</v>
      </c>
      <c r="E7" s="6">
        <v>3</v>
      </c>
      <c r="F7" s="6">
        <f t="shared" si="0"/>
        <v>72</v>
      </c>
      <c r="G7" s="8">
        <f t="shared" si="1"/>
        <v>36000</v>
      </c>
      <c r="H7" s="9" t="s">
        <v>14</v>
      </c>
      <c r="I7" s="17">
        <v>1</v>
      </c>
      <c r="J7" s="8">
        <f t="shared" si="2"/>
        <v>500</v>
      </c>
      <c r="K7" s="8"/>
      <c r="L7" s="6"/>
      <c r="M7" s="8"/>
      <c r="N7" s="8"/>
      <c r="O7" s="18">
        <v>109500</v>
      </c>
    </row>
    <row r="8" ht="18" customHeight="1" spans="1:15">
      <c r="A8" s="6">
        <v>5</v>
      </c>
      <c r="B8" s="7" t="s">
        <v>19</v>
      </c>
      <c r="C8" s="6" t="s">
        <v>13</v>
      </c>
      <c r="D8" s="6">
        <v>57</v>
      </c>
      <c r="E8" s="6">
        <v>1</v>
      </c>
      <c r="F8" s="6">
        <f t="shared" si="0"/>
        <v>56</v>
      </c>
      <c r="G8" s="8">
        <f t="shared" si="1"/>
        <v>28000</v>
      </c>
      <c r="H8" s="9" t="s">
        <v>14</v>
      </c>
      <c r="I8" s="17">
        <v>2</v>
      </c>
      <c r="J8" s="8">
        <f t="shared" si="2"/>
        <v>1000</v>
      </c>
      <c r="K8" s="8"/>
      <c r="L8" s="6"/>
      <c r="M8" s="8"/>
      <c r="N8" s="8"/>
      <c r="O8" s="18">
        <f>G8*3+J8*3</f>
        <v>87000</v>
      </c>
    </row>
    <row r="9" ht="18" customHeight="1" spans="1:15">
      <c r="A9" s="6">
        <v>6</v>
      </c>
      <c r="B9" s="7" t="s">
        <v>20</v>
      </c>
      <c r="C9" s="6" t="s">
        <v>13</v>
      </c>
      <c r="D9" s="6">
        <v>16</v>
      </c>
      <c r="E9" s="6">
        <v>2</v>
      </c>
      <c r="F9" s="6">
        <f t="shared" si="0"/>
        <v>14</v>
      </c>
      <c r="G9" s="8">
        <f t="shared" si="1"/>
        <v>7000</v>
      </c>
      <c r="H9" s="9" t="s">
        <v>14</v>
      </c>
      <c r="I9" s="17">
        <v>1</v>
      </c>
      <c r="J9" s="8">
        <f t="shared" si="2"/>
        <v>500</v>
      </c>
      <c r="K9" s="9" t="s">
        <v>15</v>
      </c>
      <c r="L9" s="6">
        <v>1</v>
      </c>
      <c r="M9" s="8">
        <v>500</v>
      </c>
      <c r="N9" s="8">
        <v>3000</v>
      </c>
      <c r="O9" s="18">
        <v>25500</v>
      </c>
    </row>
    <row r="10" ht="18" customHeight="1" spans="1:15">
      <c r="A10" s="6">
        <v>7</v>
      </c>
      <c r="B10" s="7" t="s">
        <v>21</v>
      </c>
      <c r="C10" s="6" t="s">
        <v>13</v>
      </c>
      <c r="D10" s="6">
        <v>56</v>
      </c>
      <c r="E10" s="6">
        <v>1</v>
      </c>
      <c r="F10" s="6">
        <f t="shared" si="0"/>
        <v>55</v>
      </c>
      <c r="G10" s="8">
        <f t="shared" si="1"/>
        <v>27500</v>
      </c>
      <c r="H10" s="9" t="s">
        <v>14</v>
      </c>
      <c r="I10" s="17">
        <v>10</v>
      </c>
      <c r="J10" s="8">
        <f t="shared" si="2"/>
        <v>5000</v>
      </c>
      <c r="K10" s="9" t="s">
        <v>15</v>
      </c>
      <c r="L10" s="6">
        <v>3</v>
      </c>
      <c r="M10" s="8">
        <v>1500</v>
      </c>
      <c r="N10" s="8">
        <v>9000</v>
      </c>
      <c r="O10" s="18">
        <v>106500</v>
      </c>
    </row>
    <row r="11" ht="18" customHeight="1" spans="1:15">
      <c r="A11" s="6">
        <v>8</v>
      </c>
      <c r="B11" s="7" t="s">
        <v>22</v>
      </c>
      <c r="C11" s="6" t="s">
        <v>13</v>
      </c>
      <c r="D11" s="6">
        <v>18</v>
      </c>
      <c r="E11" s="6"/>
      <c r="F11" s="6">
        <f t="shared" si="0"/>
        <v>18</v>
      </c>
      <c r="G11" s="8">
        <f t="shared" si="1"/>
        <v>9000</v>
      </c>
      <c r="H11" s="9"/>
      <c r="I11" s="17"/>
      <c r="J11" s="8"/>
      <c r="K11" s="9" t="s">
        <v>15</v>
      </c>
      <c r="L11" s="6">
        <v>1</v>
      </c>
      <c r="M11" s="8">
        <v>500</v>
      </c>
      <c r="N11" s="8">
        <v>3000</v>
      </c>
      <c r="O11" s="18">
        <v>30000</v>
      </c>
    </row>
    <row r="12" ht="18" customHeight="1" spans="1:15">
      <c r="A12" s="6">
        <v>9</v>
      </c>
      <c r="B12" s="7" t="s">
        <v>23</v>
      </c>
      <c r="C12" s="6" t="s">
        <v>13</v>
      </c>
      <c r="D12" s="6">
        <v>90</v>
      </c>
      <c r="E12" s="6">
        <v>1</v>
      </c>
      <c r="F12" s="6">
        <f t="shared" si="0"/>
        <v>89</v>
      </c>
      <c r="G12" s="8">
        <f t="shared" si="1"/>
        <v>44500</v>
      </c>
      <c r="H12" s="9" t="s">
        <v>14</v>
      </c>
      <c r="I12" s="17">
        <v>7</v>
      </c>
      <c r="J12" s="8">
        <f t="shared" si="2"/>
        <v>3500</v>
      </c>
      <c r="K12" s="9" t="s">
        <v>15</v>
      </c>
      <c r="L12" s="6">
        <v>1</v>
      </c>
      <c r="M12" s="8">
        <v>500</v>
      </c>
      <c r="N12" s="8">
        <v>3000</v>
      </c>
      <c r="O12" s="18">
        <v>147000</v>
      </c>
    </row>
    <row r="13" ht="18" customHeight="1" spans="1:15">
      <c r="A13" s="6">
        <v>10</v>
      </c>
      <c r="B13" s="7" t="s">
        <v>24</v>
      </c>
      <c r="C13" s="6" t="s">
        <v>13</v>
      </c>
      <c r="D13" s="6">
        <v>28</v>
      </c>
      <c r="E13" s="6"/>
      <c r="F13" s="6">
        <f t="shared" si="0"/>
        <v>28</v>
      </c>
      <c r="G13" s="8">
        <f t="shared" si="1"/>
        <v>14000</v>
      </c>
      <c r="H13" s="9" t="s">
        <v>14</v>
      </c>
      <c r="I13" s="17">
        <v>2</v>
      </c>
      <c r="J13" s="8">
        <f t="shared" si="2"/>
        <v>1000</v>
      </c>
      <c r="K13" s="8"/>
      <c r="L13" s="6"/>
      <c r="M13" s="8"/>
      <c r="N13" s="8"/>
      <c r="O13" s="18">
        <f>G13*3+J13*3</f>
        <v>45000</v>
      </c>
    </row>
    <row r="14" ht="18" customHeight="1" spans="1:15">
      <c r="A14" s="6">
        <v>11</v>
      </c>
      <c r="B14" s="7" t="s">
        <v>25</v>
      </c>
      <c r="C14" s="6" t="s">
        <v>13</v>
      </c>
      <c r="D14" s="6">
        <v>12</v>
      </c>
      <c r="E14" s="6"/>
      <c r="F14" s="6">
        <f t="shared" si="0"/>
        <v>12</v>
      </c>
      <c r="G14" s="8">
        <f t="shared" si="1"/>
        <v>6000</v>
      </c>
      <c r="H14" s="9"/>
      <c r="I14" s="17"/>
      <c r="J14" s="8"/>
      <c r="K14" s="8"/>
      <c r="L14" s="6"/>
      <c r="M14" s="8"/>
      <c r="N14" s="8"/>
      <c r="O14" s="18">
        <f>G14*3+J14*3</f>
        <v>18000</v>
      </c>
    </row>
    <row r="15" ht="18" customHeight="1" spans="1:15">
      <c r="A15" s="6">
        <v>12</v>
      </c>
      <c r="B15" s="7" t="s">
        <v>26</v>
      </c>
      <c r="C15" s="6" t="s">
        <v>13</v>
      </c>
      <c r="D15" s="6">
        <v>63</v>
      </c>
      <c r="E15" s="6">
        <v>3</v>
      </c>
      <c r="F15" s="6">
        <f t="shared" si="0"/>
        <v>60</v>
      </c>
      <c r="G15" s="8">
        <f t="shared" si="1"/>
        <v>30000</v>
      </c>
      <c r="H15" s="9" t="s">
        <v>14</v>
      </c>
      <c r="I15" s="17">
        <v>4</v>
      </c>
      <c r="J15" s="8">
        <f t="shared" si="2"/>
        <v>2000</v>
      </c>
      <c r="K15" s="9" t="s">
        <v>15</v>
      </c>
      <c r="L15" s="6">
        <v>1</v>
      </c>
      <c r="M15" s="8">
        <v>500</v>
      </c>
      <c r="N15" s="8">
        <v>3000</v>
      </c>
      <c r="O15" s="18">
        <v>99000</v>
      </c>
    </row>
    <row r="16" ht="18" customHeight="1" spans="1:15">
      <c r="A16" s="6">
        <v>13</v>
      </c>
      <c r="B16" s="7" t="s">
        <v>27</v>
      </c>
      <c r="C16" s="6" t="s">
        <v>13</v>
      </c>
      <c r="D16" s="6">
        <v>63</v>
      </c>
      <c r="E16" s="6">
        <v>3</v>
      </c>
      <c r="F16" s="6">
        <f t="shared" si="0"/>
        <v>60</v>
      </c>
      <c r="G16" s="8">
        <f t="shared" si="1"/>
        <v>30000</v>
      </c>
      <c r="H16" s="9" t="s">
        <v>14</v>
      </c>
      <c r="I16" s="17">
        <v>5</v>
      </c>
      <c r="J16" s="8">
        <f t="shared" si="2"/>
        <v>2500</v>
      </c>
      <c r="K16" s="8"/>
      <c r="L16" s="6"/>
      <c r="M16" s="8"/>
      <c r="N16" s="8"/>
      <c r="O16" s="18">
        <f>G16*3+J16*3</f>
        <v>97500</v>
      </c>
    </row>
    <row r="17" ht="18" customHeight="1" spans="1:15">
      <c r="A17" s="6">
        <v>14</v>
      </c>
      <c r="B17" s="7" t="s">
        <v>28</v>
      </c>
      <c r="C17" s="6" t="s">
        <v>13</v>
      </c>
      <c r="D17" s="6">
        <v>66</v>
      </c>
      <c r="E17" s="6"/>
      <c r="F17" s="6">
        <f t="shared" si="0"/>
        <v>66</v>
      </c>
      <c r="G17" s="8">
        <f t="shared" si="1"/>
        <v>33000</v>
      </c>
      <c r="H17" s="9" t="s">
        <v>14</v>
      </c>
      <c r="I17" s="17">
        <v>1</v>
      </c>
      <c r="J17" s="8">
        <f t="shared" si="2"/>
        <v>500</v>
      </c>
      <c r="K17" s="9" t="s">
        <v>15</v>
      </c>
      <c r="L17" s="6">
        <v>1</v>
      </c>
      <c r="M17" s="8">
        <v>500</v>
      </c>
      <c r="N17" s="8">
        <v>3000</v>
      </c>
      <c r="O17" s="18">
        <v>103500</v>
      </c>
    </row>
    <row r="18" ht="18" customHeight="1" spans="1:15">
      <c r="A18" s="6">
        <v>15</v>
      </c>
      <c r="B18" s="7" t="s">
        <v>29</v>
      </c>
      <c r="C18" s="6" t="s">
        <v>13</v>
      </c>
      <c r="D18" s="6">
        <v>48</v>
      </c>
      <c r="E18" s="6">
        <v>1</v>
      </c>
      <c r="F18" s="6">
        <f t="shared" si="0"/>
        <v>47</v>
      </c>
      <c r="G18" s="8">
        <f t="shared" si="1"/>
        <v>23500</v>
      </c>
      <c r="H18" s="9" t="s">
        <v>14</v>
      </c>
      <c r="I18" s="17">
        <v>3</v>
      </c>
      <c r="J18" s="8">
        <f t="shared" si="2"/>
        <v>1500</v>
      </c>
      <c r="K18" s="9" t="s">
        <v>15</v>
      </c>
      <c r="L18" s="6">
        <v>1</v>
      </c>
      <c r="M18" s="8">
        <v>500</v>
      </c>
      <c r="N18" s="8">
        <v>3000</v>
      </c>
      <c r="O18" s="18">
        <v>78000</v>
      </c>
    </row>
    <row r="19" ht="18" customHeight="1" spans="1:15">
      <c r="A19" s="6">
        <v>16</v>
      </c>
      <c r="B19" s="7" t="s">
        <v>30</v>
      </c>
      <c r="C19" s="6" t="s">
        <v>13</v>
      </c>
      <c r="D19" s="6">
        <v>28</v>
      </c>
      <c r="E19" s="6">
        <v>3</v>
      </c>
      <c r="F19" s="6">
        <f t="shared" si="0"/>
        <v>25</v>
      </c>
      <c r="G19" s="8">
        <f t="shared" si="1"/>
        <v>12500</v>
      </c>
      <c r="H19" s="9" t="s">
        <v>14</v>
      </c>
      <c r="I19" s="17">
        <v>2</v>
      </c>
      <c r="J19" s="8">
        <f t="shared" si="2"/>
        <v>1000</v>
      </c>
      <c r="K19" s="8"/>
      <c r="L19" s="6"/>
      <c r="M19" s="8"/>
      <c r="N19" s="8"/>
      <c r="O19" s="18">
        <f>G19*3+J19*3</f>
        <v>40500</v>
      </c>
    </row>
    <row r="20" ht="18" customHeight="1" spans="1:15">
      <c r="A20" s="6">
        <v>17</v>
      </c>
      <c r="B20" s="7" t="s">
        <v>31</v>
      </c>
      <c r="C20" s="6" t="s">
        <v>13</v>
      </c>
      <c r="D20" s="6">
        <v>34</v>
      </c>
      <c r="E20" s="6">
        <v>1</v>
      </c>
      <c r="F20" s="6">
        <f t="shared" si="0"/>
        <v>33</v>
      </c>
      <c r="G20" s="8">
        <f t="shared" si="1"/>
        <v>16500</v>
      </c>
      <c r="H20" s="9" t="s">
        <v>14</v>
      </c>
      <c r="I20" s="17">
        <v>6</v>
      </c>
      <c r="J20" s="8">
        <f t="shared" si="2"/>
        <v>3000</v>
      </c>
      <c r="K20" s="9" t="s">
        <v>15</v>
      </c>
      <c r="L20" s="6">
        <v>1</v>
      </c>
      <c r="M20" s="8">
        <v>500</v>
      </c>
      <c r="N20" s="8">
        <v>3000</v>
      </c>
      <c r="O20" s="18">
        <v>61500</v>
      </c>
    </row>
    <row r="21" ht="18" customHeight="1" spans="1:15">
      <c r="A21" s="6">
        <v>18</v>
      </c>
      <c r="B21" s="7" t="s">
        <v>32</v>
      </c>
      <c r="C21" s="6" t="s">
        <v>13</v>
      </c>
      <c r="D21" s="6">
        <v>21</v>
      </c>
      <c r="E21" s="6"/>
      <c r="F21" s="6">
        <v>21</v>
      </c>
      <c r="G21" s="8">
        <f t="shared" si="1"/>
        <v>10500</v>
      </c>
      <c r="H21" s="9"/>
      <c r="I21" s="17"/>
      <c r="J21" s="8"/>
      <c r="K21" s="9" t="s">
        <v>15</v>
      </c>
      <c r="L21" s="6">
        <v>2</v>
      </c>
      <c r="M21" s="8">
        <v>1000</v>
      </c>
      <c r="N21" s="8">
        <v>6000</v>
      </c>
      <c r="O21" s="18">
        <v>37500</v>
      </c>
    </row>
    <row r="22" ht="30" customHeight="1" spans="1:15">
      <c r="A22" s="6">
        <v>19</v>
      </c>
      <c r="B22" s="10" t="s">
        <v>33</v>
      </c>
      <c r="C22" s="6" t="s">
        <v>13</v>
      </c>
      <c r="D22" s="6">
        <v>3</v>
      </c>
      <c r="E22" s="6"/>
      <c r="F22" s="6">
        <f t="shared" si="0"/>
        <v>3</v>
      </c>
      <c r="G22" s="8">
        <f t="shared" si="1"/>
        <v>1500</v>
      </c>
      <c r="H22" s="8"/>
      <c r="I22" s="17"/>
      <c r="J22" s="8"/>
      <c r="K22" s="8"/>
      <c r="L22" s="6"/>
      <c r="M22" s="8"/>
      <c r="N22" s="8"/>
      <c r="O22" s="18">
        <v>1500</v>
      </c>
    </row>
    <row r="23" ht="18" customHeight="1" spans="1:15">
      <c r="A23" s="11" t="s">
        <v>34</v>
      </c>
      <c r="B23" s="12"/>
      <c r="C23" s="6"/>
      <c r="D23" s="6">
        <f>SUM(D4:D22)</f>
        <v>794</v>
      </c>
      <c r="E23" s="6">
        <f>SUM(E4:E22)</f>
        <v>21</v>
      </c>
      <c r="F23" s="6">
        <f>SUM(F4:F22)</f>
        <v>773</v>
      </c>
      <c r="G23" s="8">
        <f>SUM(G4:G22)</f>
        <v>386500</v>
      </c>
      <c r="H23" s="8"/>
      <c r="I23" s="17">
        <v>57</v>
      </c>
      <c r="J23" s="8">
        <f>SUM(J4:J22)</f>
        <v>28500</v>
      </c>
      <c r="K23" s="8"/>
      <c r="L23" s="6">
        <v>13</v>
      </c>
      <c r="M23" s="8">
        <v>6500</v>
      </c>
      <c r="N23" s="8">
        <v>39000</v>
      </c>
      <c r="O23" s="18">
        <f>SUM(O4:O22)</f>
        <v>1281000</v>
      </c>
    </row>
    <row r="24" customFormat="1" ht="16" customHeight="1" spans="1:15">
      <c r="A24" s="13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customFormat="1" ht="37" customHeight="1" spans="1:15">
      <c r="A25" s="14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ht="25" customHeight="1" spans="1:15">
      <c r="A26" s="15" t="s">
        <v>37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mergeCells count="6">
    <mergeCell ref="A1:O1"/>
    <mergeCell ref="H2:O2"/>
    <mergeCell ref="A23:B23"/>
    <mergeCell ref="A24:O24"/>
    <mergeCell ref="A25:O25"/>
    <mergeCell ref="A26:O26"/>
  </mergeCells>
  <printOptions horizontalCentered="1"/>
  <pageMargins left="0.0784722222222222" right="0.74375" top="0.393055555555556" bottom="0.393055555555556" header="0.354166666666667" footer="0.590277777777778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10-12月汇总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Zzh</cp:lastModifiedBy>
  <dcterms:created xsi:type="dcterms:W3CDTF">2018-12-19T00:17:00Z</dcterms:created>
  <dcterms:modified xsi:type="dcterms:W3CDTF">2021-03-02T03:42:31Z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